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\group\a11u_ediliz\neues Gesetz Raum und Landschaft\Verordnung Sekretariatsgebühren\"/>
    </mc:Choice>
  </mc:AlternateContent>
  <xr:revisionPtr revIDLastSave="0" documentId="13_ncr:1_{E3C6B4AF-F9D2-456E-8106-EB0F27001008}" xr6:coauthVersionLast="47" xr6:coauthVersionMax="47" xr10:uidLastSave="{00000000-0000-0000-0000-000000000000}"/>
  <bookViews>
    <workbookView xWindow="-120" yWindow="-120" windowWidth="29040" windowHeight="15840" tabRatio="599" xr2:uid="{0376429C-7C69-4C02-91ED-CE41620F8AEE}"/>
  </bookViews>
  <sheets>
    <sheet name="scheda IT" sheetId="1" r:id="rId1"/>
    <sheet name="scheda DE" sheetId="3" r:id="rId2"/>
    <sheet name="TAB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B13" i="3"/>
  <c r="B12" i="3"/>
  <c r="C13" i="1"/>
  <c r="C12" i="1"/>
  <c r="B13" i="1"/>
  <c r="B12" i="1"/>
  <c r="C14" i="3" l="1"/>
  <c r="C14" i="1" l="1"/>
</calcChain>
</file>

<file path=xl/sharedStrings.xml><?xml version="1.0" encoding="utf-8"?>
<sst xmlns="http://schemas.openxmlformats.org/spreadsheetml/2006/main" count="100" uniqueCount="74">
  <si>
    <t>Richiedente</t>
  </si>
  <si>
    <t>Descrizione intervento</t>
  </si>
  <si>
    <t>Titolo abilitativo</t>
  </si>
  <si>
    <t>volumetria nuova (fuori terra e interrata)</t>
  </si>
  <si>
    <t>diritto fisso</t>
  </si>
  <si>
    <t>senza volumetria nuova o demoricostruita</t>
  </si>
  <si>
    <t>con volumetria nuova o demoricostruita - fino a 500 m³</t>
  </si>
  <si>
    <t>con volumetria nuova o demoricostruita - fino a 1.000 m³</t>
  </si>
  <si>
    <t>con volumetria nuova o demoricostruita - fino a 2.500 m³</t>
  </si>
  <si>
    <t>con volumetria nuova o demoricostruita - oltre 2.500 m³</t>
  </si>
  <si>
    <t>diritto variabile</t>
  </si>
  <si>
    <t>segnalazione certificata di inizio attività (SCIA)</t>
  </si>
  <si>
    <t>TITOLO</t>
  </si>
  <si>
    <t>VOLUMETRIA</t>
  </si>
  <si>
    <t>IMPORTO</t>
  </si>
  <si>
    <t>PROG</t>
  </si>
  <si>
    <t>segnalazione certificata di inizio attività (SCIA) per la realizzazione della parte non ultimata dell’ intervento</t>
  </si>
  <si>
    <t>comunicazione di inizio lavori asseverata (CILA)</t>
  </si>
  <si>
    <t>certificato di abitabilità o agibilità (SCIA agibilità)</t>
  </si>
  <si>
    <t>certificato di abitabilità o agibilità (SCIA agibilità parziale)</t>
  </si>
  <si>
    <t>autorizzazione paesaggistica</t>
  </si>
  <si>
    <t>autorizzazione o autorizzazione interventi non sostanziali</t>
  </si>
  <si>
    <t>VARIABILE</t>
  </si>
  <si>
    <t>SI</t>
  </si>
  <si>
    <t>NO</t>
  </si>
  <si>
    <t>COMUNE DI SELVA DI VAL GARDENA</t>
  </si>
  <si>
    <t>diritti di segreteria</t>
  </si>
  <si>
    <t>(articolo 8 Decreto legge 18.01.1993, n. 8 - deliberazione Consiglio comunale 30.07.2020, n. 20)</t>
  </si>
  <si>
    <t>TOTALE da pagare</t>
  </si>
  <si>
    <t>Servizio urbanistica - Front office per le pratiche edilizie e paesaggistiche</t>
  </si>
  <si>
    <t>Allegato:</t>
  </si>
  <si>
    <t xml:space="preserve">scansione della quietanza di versamento </t>
  </si>
  <si>
    <r>
      <rPr>
        <sz val="9"/>
        <color theme="0" tint="-0.499984740745262"/>
        <rFont val="Calibri"/>
        <family val="2"/>
        <scheme val="minor"/>
      </rPr>
      <t xml:space="preserve">Il tecnico incaricato
</t>
    </r>
    <r>
      <rPr>
        <i/>
        <sz val="9"/>
        <color theme="0" tint="-0.499984740745262"/>
        <rFont val="Calibri"/>
        <family val="2"/>
        <scheme val="minor"/>
      </rPr>
      <t>(firmato digitalmente)</t>
    </r>
  </si>
  <si>
    <t>IBAN:  IT 64 A 08238 58890 000300009903</t>
  </si>
  <si>
    <t>permesso di costruire</t>
  </si>
  <si>
    <t>voltura permesso di costruire</t>
  </si>
  <si>
    <t>proroga permesso di costruire</t>
  </si>
  <si>
    <t>permesso di costruire: per opere ancora da eseguire (art. 75, comma 4 legge provinciale 9/2018)</t>
  </si>
  <si>
    <t>permesso di costruire: adeguamento stato di fatto (art. 103, comma 8 legge provinciale 9/2018)</t>
  </si>
  <si>
    <t>VOLUMEN</t>
  </si>
  <si>
    <t>BETRAG</t>
  </si>
  <si>
    <t>TITEL</t>
  </si>
  <si>
    <t>VARIABEL</t>
  </si>
  <si>
    <t>GEMEINDE WOLKENSTEIN IN GRÖDEN</t>
  </si>
  <si>
    <t>Sekretariatsgebühren</t>
  </si>
  <si>
    <t>(Artikel 8 Gesetzesdekret 18.01.1993, Nr. 8 - Beschluss Gemeinderat 30.07.2020, Nr.. 20)</t>
  </si>
  <si>
    <t>Antragsteller</t>
  </si>
  <si>
    <t>Beschreibung des Eingriffs</t>
  </si>
  <si>
    <t>GESAMT zu zahlen</t>
  </si>
  <si>
    <t>Anlage:</t>
  </si>
  <si>
    <t>Einzahlungsquittung (eingescannt)</t>
  </si>
  <si>
    <r>
      <rPr>
        <sz val="9"/>
        <color theme="0" tint="-0.499984740745262"/>
        <rFont val="Calibri"/>
        <family val="2"/>
        <scheme val="minor"/>
      </rPr>
      <t xml:space="preserve">Der beauftragte Techniker
</t>
    </r>
    <r>
      <rPr>
        <i/>
        <sz val="9"/>
        <color theme="0" tint="-0.499984740745262"/>
        <rFont val="Calibri"/>
        <family val="2"/>
        <scheme val="minor"/>
      </rPr>
      <t>(digital signiert)</t>
    </r>
  </si>
  <si>
    <t>fixe Gebühr</t>
  </si>
  <si>
    <t>variable Gebühr</t>
  </si>
  <si>
    <t>Baugenehmigung</t>
  </si>
  <si>
    <t>Baugenehmigung: Anpassung an den Ist-Stand (Art. 103, Absatz 8 Landesgesetz 9/2018)</t>
  </si>
  <si>
    <t>Baugenehmigung: für die ausständigen Bauarbeiten (Art. 75, Absatz 4 Landesgesetz 9/2018)</t>
  </si>
  <si>
    <t>Zertifizierte Baubeginnmeldung (ZeMeT)</t>
  </si>
  <si>
    <t>Zertifizierte Baubeginnmeldung (ZeMeT) für Durchführung des nicht abgeschlossenen Teiles des gemeldeten Vorhabens</t>
  </si>
  <si>
    <t>Beeidigte Baubeginnmitteilung (BBM)</t>
  </si>
  <si>
    <t xml:space="preserve">Fristverlängerung Baugenehmigung </t>
  </si>
  <si>
    <t>Umschreibung Baugenehmigung</t>
  </si>
  <si>
    <t>Landschaftsrechtliche Genehmigung</t>
  </si>
  <si>
    <t>Ermächtigung oder Ermächtigung geringfügige Eingriffe</t>
  </si>
  <si>
    <t>Bewohnbarkeitsbescheinigung oder Benützungsgenehmigung (ZeMeT Bezugsfertigkeit)</t>
  </si>
  <si>
    <t>Bewohnbarkeitsbescheinigung oder Benützungsgenehmigung  (ZeMeT Teilbezugsfertigkeit)</t>
  </si>
  <si>
    <t>ohne neuer oder wiedererrichteter Baumasse</t>
  </si>
  <si>
    <t>mit neuer oder wiedererrichteter Baumasse - bis zu 500 m³</t>
  </si>
  <si>
    <t>mit neuer oder wiedererrichteter Baumasse - bis zu  1.000 m³</t>
  </si>
  <si>
    <t>mit neuer oder wiedererrichteter Baumasse - bis zu  2.500 m³</t>
  </si>
  <si>
    <t>mit neuer oder wiedererrichteter Baumasse - über 2.500 m³</t>
  </si>
  <si>
    <t>Dienststelle Raumordnung - Servicestelle für Bau- und Landschaftsangelegenheiten</t>
  </si>
  <si>
    <t>Eingriffsgenehmigung</t>
  </si>
  <si>
    <t>neue Baumasse (ober- und unterirdische)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</si>
</sst>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&quot; m³&quot;"/>
    <numFmt numFmtId="165" formatCode="_-* #,##0.00\ &quot;€&quot;_-;;;_-@_-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8" fontId="3" fillId="0" borderId="0" xfId="0" applyNumberFormat="1" applyFont="1" applyAlignment="1">
      <alignment horizontal="left" vertical="center" indent="3"/>
    </xf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8" fontId="3" fillId="0" borderId="0" xfId="0" applyNumberFormat="1" applyFont="1" applyBorder="1"/>
    <xf numFmtId="0" fontId="2" fillId="0" borderId="0" xfId="0" applyFont="1" applyBorder="1" applyAlignment="1">
      <alignment horizontal="justify" vertical="center" wrapText="1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left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5" borderId="0" xfId="0" applyFont="1" applyFill="1" applyAlignment="1" applyProtection="1">
      <alignment vertical="center"/>
    </xf>
    <xf numFmtId="165" fontId="5" fillId="3" borderId="9" xfId="0" applyNumberFormat="1" applyFont="1" applyFill="1" applyBorder="1" applyAlignment="1" applyProtection="1">
      <alignment vertical="center" wrapText="1"/>
    </xf>
    <xf numFmtId="165" fontId="5" fillId="3" borderId="11" xfId="0" applyNumberFormat="1" applyFont="1" applyFill="1" applyBorder="1" applyAlignment="1" applyProtection="1">
      <alignment vertical="center" wrapText="1"/>
    </xf>
    <xf numFmtId="165" fontId="0" fillId="3" borderId="13" xfId="0" applyNumberFormat="1" applyFill="1" applyBorder="1" applyAlignment="1" applyProtection="1">
      <alignment vertical="center" wrapText="1"/>
    </xf>
    <xf numFmtId="165" fontId="0" fillId="3" borderId="12" xfId="0" applyNumberFormat="1" applyFill="1" applyBorder="1" applyAlignment="1" applyProtection="1">
      <alignment vertical="center" wrapText="1"/>
    </xf>
    <xf numFmtId="165" fontId="10" fillId="4" borderId="5" xfId="0" applyNumberFormat="1" applyFont="1" applyFill="1" applyBorder="1" applyAlignment="1" applyProtection="1">
      <alignment vertical="center" wrapText="1"/>
    </xf>
    <xf numFmtId="0" fontId="0" fillId="0" borderId="0" xfId="0" applyNumberForma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5" borderId="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2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309153</xdr:colOff>
      <xdr:row>2</xdr:row>
      <xdr:rowOff>201777</xdr:rowOff>
    </xdr:from>
    <xdr:to>
      <xdr:col>1</xdr:col>
      <xdr:colOff>163106</xdr:colOff>
      <xdr:row>3</xdr:row>
      <xdr:rowOff>133103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F405941-4013-469A-A66A-23592C72FF9C}"/>
            </a:ext>
          </a:extLst>
        </xdr:cNvPr>
        <xdr:cNvSpPr txBox="1"/>
      </xdr:nvSpPr>
      <xdr:spPr>
        <a:xfrm rot="20684646">
          <a:off x="309153" y="849477"/>
          <a:ext cx="1387478" cy="5885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COMPILARE</a:t>
          </a:r>
          <a:r>
            <a:rPr lang="de-DE" sz="1100" b="1" baseline="0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 PARTE IN COLORE BLÙ</a:t>
          </a:r>
          <a:endParaRPr lang="de-DE" sz="1100" b="1">
            <a:solidFill>
              <a:schemeClr val="accent5">
                <a:lumMod val="75000"/>
              </a:schemeClr>
            </a:solidFill>
            <a:latin typeface="Gill Sans MT" panose="020B0502020104020203" pitchFamily="34" charset="0"/>
            <a:cs typeface="Amiri Quran" panose="000005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309153</xdr:colOff>
      <xdr:row>2</xdr:row>
      <xdr:rowOff>201777</xdr:rowOff>
    </xdr:from>
    <xdr:to>
      <xdr:col>1</xdr:col>
      <xdr:colOff>163106</xdr:colOff>
      <xdr:row>3</xdr:row>
      <xdr:rowOff>133103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4507A36-52A4-4A8B-9BB9-7E2547AB9B3E}"/>
            </a:ext>
          </a:extLst>
        </xdr:cNvPr>
        <xdr:cNvSpPr txBox="1"/>
      </xdr:nvSpPr>
      <xdr:spPr>
        <a:xfrm rot="20684646">
          <a:off x="309153" y="849477"/>
          <a:ext cx="1387478" cy="5885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ZELLEN</a:t>
          </a:r>
          <a:r>
            <a:rPr lang="de-DE" sz="1100" b="1" baseline="0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 IN BLAUER FARBE AUSFÜLLEN</a:t>
          </a:r>
          <a:endParaRPr lang="de-DE" sz="1100" b="1">
            <a:solidFill>
              <a:schemeClr val="accent5">
                <a:lumMod val="75000"/>
              </a:schemeClr>
            </a:solidFill>
            <a:latin typeface="Gill Sans MT" panose="020B0502020104020203" pitchFamily="34" charset="0"/>
            <a:cs typeface="Amiri Quran" panose="00000500000000000000" pitchFamily="2" charset="-7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D094DB-67F8-4091-A341-4BBC9AB0F169}" name="Tabelle2" displayName="Tabelle2" ref="B10:D22" totalsRowShown="0">
  <autoFilter ref="B10:D22" xr:uid="{545CBF89-2155-4002-93D8-2074F4D7F3D9}"/>
  <tableColumns count="3">
    <tableColumn id="1" xr3:uid="{8078F951-F73E-4428-AE2E-A41DA378C78C}" name="TITOLO" dataDxfId="11"/>
    <tableColumn id="2" xr3:uid="{11285C0A-FCC1-46AD-8A2A-355696E19103}" name="IMPORTO" dataDxfId="10"/>
    <tableColumn id="3" xr3:uid="{D8E66D4E-0200-468A-AF81-E9522CD5B9E7}" name="VARIABIL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5520B6-D1F7-4402-AB51-4B5443A7BDFF}" name="Tabelle3" displayName="Tabelle3" ref="A3:C8" totalsRowShown="0">
  <autoFilter ref="A3:C8" xr:uid="{ED045B8C-E0A2-4120-9572-A2CCD3289ECB}"/>
  <tableColumns count="3">
    <tableColumn id="1" xr3:uid="{421D834A-95EE-4CDA-B605-90D62B3D28B2}" name="PROG" dataDxfId="8"/>
    <tableColumn id="2" xr3:uid="{593AAE20-FC5D-43A0-B18D-8E6372E88520}" name="VOLUMETRIA" dataDxfId="7"/>
    <tableColumn id="3" xr3:uid="{EFE92648-33AC-47D3-A7AF-B36F78E967DE}" name="IMPORTO" dataDxfId="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DB0097-662D-4674-A9AB-D2FDA0BB58A7}" name="Tabelle35" displayName="Tabelle35" ref="A25:C30" totalsRowShown="0">
  <autoFilter ref="A25:C30" xr:uid="{6E8648F5-E6E9-4501-9BF6-DBA5EE6526A0}"/>
  <tableColumns count="3">
    <tableColumn id="1" xr3:uid="{51FA74DB-D649-4C43-AE0E-AC4163CB4538}" name="PROG" dataDxfId="5"/>
    <tableColumn id="2" xr3:uid="{78F30ADC-4594-4AC4-905D-EE6C77E87CFC}" name="VOLUMEN" dataDxfId="4"/>
    <tableColumn id="3" xr3:uid="{5E474878-DA4C-4C6B-B807-8DBAF8C23D33}" name="BETRAG" dataDxfId="3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E51A16-73EA-4770-B3FE-2C0E12CA0065}" name="Tabelle27" displayName="Tabelle27" ref="B32:D44" totalsRowShown="0">
  <autoFilter ref="B32:D44" xr:uid="{B0FEDDF2-6495-4DE3-BC50-CF736F6E4274}"/>
  <tableColumns count="3">
    <tableColumn id="1" xr3:uid="{BFEBD0C0-5CC6-4773-8CB4-D79D7A87948E}" name="TITEL" dataDxfId="2"/>
    <tableColumn id="2" xr3:uid="{7B1329EB-E9D5-4021-B337-6F9C68250820}" name="BETRAG" dataDxfId="1"/>
    <tableColumn id="3" xr3:uid="{5C6A387E-39E2-40F1-AA8A-95E9B501CF65}" name="VARIABE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8C65-3BF4-4C6D-BF77-66712CA13F39}">
  <dimension ref="A1:C25"/>
  <sheetViews>
    <sheetView tabSelected="1" zoomScaleNormal="100" workbookViewId="0">
      <selection activeCell="B9" sqref="B9:C9"/>
    </sheetView>
  </sheetViews>
  <sheetFormatPr baseColWidth="10" defaultRowHeight="15" x14ac:dyDescent="0.25"/>
  <cols>
    <col min="1" max="1" width="23" style="10" customWidth="1"/>
    <col min="2" max="2" width="49.42578125" style="10" customWidth="1"/>
    <col min="3" max="3" width="13.5703125" style="10" customWidth="1"/>
    <col min="4" max="4" width="13.85546875" style="10" customWidth="1"/>
    <col min="5" max="16384" width="11.42578125" style="10"/>
  </cols>
  <sheetData>
    <row r="1" spans="1:3" ht="30.75" customHeight="1" x14ac:dyDescent="0.25">
      <c r="A1" s="31" t="s">
        <v>25</v>
      </c>
      <c r="B1" s="31"/>
      <c r="C1" s="31"/>
    </row>
    <row r="2" spans="1:3" ht="20.25" customHeight="1" x14ac:dyDescent="0.25">
      <c r="A2" s="34" t="s">
        <v>29</v>
      </c>
      <c r="B2" s="34"/>
      <c r="C2" s="34"/>
    </row>
    <row r="3" spans="1:3" ht="51.75" customHeight="1" x14ac:dyDescent="0.25"/>
    <row r="4" spans="1:3" ht="21" x14ac:dyDescent="0.35">
      <c r="A4" s="35" t="s">
        <v>26</v>
      </c>
      <c r="B4" s="35"/>
      <c r="C4" s="35"/>
    </row>
    <row r="5" spans="1:3" x14ac:dyDescent="0.25">
      <c r="A5" s="36" t="s">
        <v>27</v>
      </c>
      <c r="B5" s="36"/>
      <c r="C5" s="36"/>
    </row>
    <row r="6" spans="1:3" ht="43.5" customHeight="1" x14ac:dyDescent="0.25"/>
    <row r="7" spans="1:3" ht="39.950000000000003" customHeight="1" x14ac:dyDescent="0.25">
      <c r="A7" s="11" t="s">
        <v>0</v>
      </c>
      <c r="B7" s="32"/>
      <c r="C7" s="33"/>
    </row>
    <row r="8" spans="1:3" ht="39.950000000000003" customHeight="1" x14ac:dyDescent="0.25">
      <c r="A8" s="11" t="s">
        <v>1</v>
      </c>
      <c r="B8" s="32"/>
      <c r="C8" s="33"/>
    </row>
    <row r="9" spans="1:3" ht="39.950000000000003" customHeight="1" x14ac:dyDescent="0.25">
      <c r="A9" s="11" t="s">
        <v>2</v>
      </c>
      <c r="B9" s="32"/>
      <c r="C9" s="33"/>
    </row>
    <row r="10" spans="1:3" ht="39.950000000000003" customHeight="1" x14ac:dyDescent="0.25">
      <c r="A10" s="11" t="s">
        <v>3</v>
      </c>
      <c r="B10" s="12"/>
      <c r="C10" s="19"/>
    </row>
    <row r="11" spans="1:3" ht="39.950000000000003" customHeight="1" x14ac:dyDescent="0.25">
      <c r="C11" s="28"/>
    </row>
    <row r="12" spans="1:3" ht="39.950000000000003" customHeight="1" x14ac:dyDescent="0.25">
      <c r="A12" s="13" t="s">
        <v>4</v>
      </c>
      <c r="B12" s="23">
        <f>IFERROR(VLOOKUP($B$9,Tabelle2[],1,FALSE),0)</f>
        <v>0</v>
      </c>
      <c r="C12" s="26">
        <f>IFERROR(VLOOKUP($B$9,Tabelle2[],2,FALSE),0)</f>
        <v>0</v>
      </c>
    </row>
    <row r="13" spans="1:3" ht="39.950000000000003" customHeight="1" thickBot="1" x14ac:dyDescent="0.3">
      <c r="A13" s="14" t="s">
        <v>10</v>
      </c>
      <c r="B13" s="24">
        <f>IFERROR(IF(VLOOKUP($B$9,Tabelle2[],3,FALSE)="SI",VLOOKUP($C$10,Tabelle3[],2),"non dovuto"),0)</f>
        <v>0</v>
      </c>
      <c r="C13" s="25">
        <f>IFERROR(IF(VLOOKUP($B$9,Tabelle2[],3,FALSE)="SI",VLOOKUP($C$10,Tabelle3[],3),0),0)</f>
        <v>0</v>
      </c>
    </row>
    <row r="14" spans="1:3" ht="39.950000000000003" customHeight="1" thickTop="1" x14ac:dyDescent="0.25">
      <c r="A14" s="15" t="s">
        <v>28</v>
      </c>
      <c r="B14" s="16" t="s">
        <v>33</v>
      </c>
      <c r="C14" s="27">
        <f>SUM(C12:C13)</f>
        <v>0</v>
      </c>
    </row>
    <row r="15" spans="1:3" ht="20.100000000000001" customHeight="1" x14ac:dyDescent="0.25"/>
    <row r="16" spans="1:3" ht="20.100000000000001" customHeight="1" x14ac:dyDescent="0.25">
      <c r="A16" s="11" t="s">
        <v>30</v>
      </c>
      <c r="B16" s="11" t="s">
        <v>31</v>
      </c>
      <c r="C16" s="20"/>
    </row>
    <row r="17" spans="1:3" ht="52.5" customHeight="1" x14ac:dyDescent="0.25"/>
    <row r="18" spans="1:3" s="17" customFormat="1" ht="29.25" customHeight="1" x14ac:dyDescent="0.25">
      <c r="B18" s="29" t="s">
        <v>32</v>
      </c>
      <c r="C18" s="30"/>
    </row>
    <row r="19" spans="1:3" ht="39" customHeight="1" x14ac:dyDescent="0.25"/>
    <row r="20" spans="1:3" s="12" customFormat="1" ht="20.100000000000001" customHeight="1" x14ac:dyDescent="0.25"/>
    <row r="21" spans="1:3" ht="20.100000000000001" customHeight="1" x14ac:dyDescent="0.25">
      <c r="A21" s="18"/>
    </row>
    <row r="22" spans="1:3" ht="20.100000000000001" customHeight="1" x14ac:dyDescent="0.25"/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</sheetData>
  <sheetProtection sheet="1" objects="1" scenarios="1"/>
  <mergeCells count="8">
    <mergeCell ref="B18:C18"/>
    <mergeCell ref="A1:C1"/>
    <mergeCell ref="B7:C7"/>
    <mergeCell ref="B8:C8"/>
    <mergeCell ref="B9:C9"/>
    <mergeCell ref="A2:C2"/>
    <mergeCell ref="A4:C4"/>
    <mergeCell ref="A5:C5"/>
  </mergeCells>
  <dataValidations count="1">
    <dataValidation type="decimal" allowBlank="1" showInputMessage="1" showErrorMessage="1" prompt="inserire valore da 0 (zero) a 10.000, massimo 2 decimali" sqref="C10" xr:uid="{399D1D45-B6FE-4A24-BF41-CB73DCA0C5B8}">
      <formula1>0</formula1>
      <formula2>10000</formula2>
    </dataValidation>
  </dataValidations>
  <printOptions horizontalCentered="1"/>
  <pageMargins left="0.70866141732283472" right="0.70866141732283472" top="0.39370078740157483" bottom="0.78740157480314965" header="0.31496062992125984" footer="0.31496062992125984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zionare un campo predefinito" prompt="selezionare un tipo di domanda" xr:uid="{E7F6028B-6124-436A-A9C5-6826824C2CEB}">
          <x14:formula1>
            <xm:f>TAB!$B$11:$B$22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300B-40EA-4D2D-8FAA-3610ACEACBE8}">
  <dimension ref="A1:C25"/>
  <sheetViews>
    <sheetView zoomScaleNormal="100" workbookViewId="0">
      <selection activeCell="F6" sqref="F6"/>
    </sheetView>
  </sheetViews>
  <sheetFormatPr baseColWidth="10" defaultRowHeight="15" x14ac:dyDescent="0.25"/>
  <cols>
    <col min="1" max="1" width="23" style="10" customWidth="1"/>
    <col min="2" max="2" width="49.42578125" style="10" customWidth="1"/>
    <col min="3" max="3" width="13.5703125" style="10" customWidth="1"/>
    <col min="4" max="4" width="13.85546875" style="10" customWidth="1"/>
    <col min="5" max="16384" width="11.42578125" style="10"/>
  </cols>
  <sheetData>
    <row r="1" spans="1:3" ht="30.75" customHeight="1" x14ac:dyDescent="0.25">
      <c r="A1" s="31" t="s">
        <v>43</v>
      </c>
      <c r="B1" s="31"/>
      <c r="C1" s="31"/>
    </row>
    <row r="2" spans="1:3" ht="20.25" customHeight="1" x14ac:dyDescent="0.25">
      <c r="A2" s="37" t="s">
        <v>71</v>
      </c>
      <c r="B2" s="37"/>
      <c r="C2" s="37"/>
    </row>
    <row r="3" spans="1:3" ht="51.75" customHeight="1" x14ac:dyDescent="0.25"/>
    <row r="4" spans="1:3" ht="21" x14ac:dyDescent="0.35">
      <c r="A4" s="35" t="s">
        <v>44</v>
      </c>
      <c r="B4" s="35"/>
      <c r="C4" s="35"/>
    </row>
    <row r="5" spans="1:3" x14ac:dyDescent="0.25">
      <c r="A5" s="36" t="s">
        <v>45</v>
      </c>
      <c r="B5" s="36"/>
      <c r="C5" s="36"/>
    </row>
    <row r="6" spans="1:3" ht="43.5" customHeight="1" x14ac:dyDescent="0.25"/>
    <row r="7" spans="1:3" ht="39.950000000000003" customHeight="1" x14ac:dyDescent="0.25">
      <c r="A7" s="11" t="s">
        <v>46</v>
      </c>
      <c r="B7" s="32"/>
      <c r="C7" s="33"/>
    </row>
    <row r="8" spans="1:3" ht="39.950000000000003" customHeight="1" x14ac:dyDescent="0.25">
      <c r="A8" s="21" t="s">
        <v>47</v>
      </c>
      <c r="B8" s="32"/>
      <c r="C8" s="33"/>
    </row>
    <row r="9" spans="1:3" ht="39.950000000000003" customHeight="1" x14ac:dyDescent="0.25">
      <c r="A9" s="22" t="s">
        <v>72</v>
      </c>
      <c r="B9" s="32"/>
      <c r="C9" s="33"/>
    </row>
    <row r="10" spans="1:3" ht="39.950000000000003" customHeight="1" x14ac:dyDescent="0.25">
      <c r="A10" s="22" t="s">
        <v>73</v>
      </c>
      <c r="B10" s="12"/>
      <c r="C10" s="19"/>
    </row>
    <row r="11" spans="1:3" ht="39.950000000000003" customHeight="1" x14ac:dyDescent="0.25"/>
    <row r="12" spans="1:3" ht="39.950000000000003" customHeight="1" x14ac:dyDescent="0.25">
      <c r="A12" s="13" t="s">
        <v>52</v>
      </c>
      <c r="B12" s="23">
        <f>IFERROR(VLOOKUP($B$9,Tabelle27[],1,FALSE),0)</f>
        <v>0</v>
      </c>
      <c r="C12" s="26">
        <f>IFERROR(VLOOKUP($B$9,Tabelle27[],2,FALSE),0)</f>
        <v>0</v>
      </c>
    </row>
    <row r="13" spans="1:3" ht="39.950000000000003" customHeight="1" thickBot="1" x14ac:dyDescent="0.3">
      <c r="A13" s="14" t="s">
        <v>53</v>
      </c>
      <c r="B13" s="24">
        <f>IFERROR(IF(VLOOKUP($B$9,Tabelle27[],3,FALSE)="SI",VLOOKUP($C$10,Tabelle35[],2),"nicht geschuldet"),0)</f>
        <v>0</v>
      </c>
      <c r="C13" s="25">
        <f>IFERROR(IF(VLOOKUP($B$9,Tabelle27[],3,FALSE)="SI",VLOOKUP($C$10,Tabelle35[],3),0),0)</f>
        <v>0</v>
      </c>
    </row>
    <row r="14" spans="1:3" ht="39.950000000000003" customHeight="1" thickTop="1" x14ac:dyDescent="0.25">
      <c r="A14" s="15" t="s">
        <v>48</v>
      </c>
      <c r="B14" s="16" t="s">
        <v>33</v>
      </c>
      <c r="C14" s="27">
        <f>SUM(C12:C13)</f>
        <v>0</v>
      </c>
    </row>
    <row r="15" spans="1:3" ht="20.100000000000001" customHeight="1" x14ac:dyDescent="0.25"/>
    <row r="16" spans="1:3" ht="20.100000000000001" customHeight="1" x14ac:dyDescent="0.25">
      <c r="A16" s="11" t="s">
        <v>49</v>
      </c>
      <c r="B16" s="11" t="s">
        <v>50</v>
      </c>
      <c r="C16" s="20"/>
    </row>
    <row r="17" spans="1:3" ht="52.5" customHeight="1" x14ac:dyDescent="0.25"/>
    <row r="18" spans="1:3" s="17" customFormat="1" ht="29.25" customHeight="1" x14ac:dyDescent="0.25">
      <c r="B18" s="29" t="s">
        <v>51</v>
      </c>
      <c r="C18" s="30"/>
    </row>
    <row r="19" spans="1:3" ht="39" customHeight="1" x14ac:dyDescent="0.25"/>
    <row r="20" spans="1:3" s="12" customFormat="1" ht="20.100000000000001" customHeight="1" x14ac:dyDescent="0.25"/>
    <row r="21" spans="1:3" ht="20.100000000000001" customHeight="1" x14ac:dyDescent="0.25">
      <c r="A21" s="18"/>
    </row>
    <row r="22" spans="1:3" ht="20.100000000000001" customHeight="1" x14ac:dyDescent="0.25"/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</sheetData>
  <sheetProtection sheet="1" objects="1" scenarios="1"/>
  <mergeCells count="8">
    <mergeCell ref="B9:C9"/>
    <mergeCell ref="B18:C18"/>
    <mergeCell ref="A1:C1"/>
    <mergeCell ref="A2:C2"/>
    <mergeCell ref="A4:C4"/>
    <mergeCell ref="A5:C5"/>
    <mergeCell ref="B7:C7"/>
    <mergeCell ref="B8:C8"/>
  </mergeCells>
  <dataValidations count="1">
    <dataValidation type="decimal" allowBlank="1" showInputMessage="1" showErrorMessage="1" prompt="einen Wert zwischen 0 (null) und 10.000 (maximal 2 Dezimalstellen) eingeben" sqref="C10" xr:uid="{618F41F1-1826-47C0-8C66-0B44F7007533}">
      <formula1>0</formula1>
      <formula2>10000</formula2>
    </dataValidation>
  </dataValidations>
  <printOptions horizontalCentered="1"/>
  <pageMargins left="0.70866141732283472" right="0.70866141732283472" top="0.39370078740157483" bottom="0.78740157480314965" header="0.31496062992125984" footer="0.31496062992125984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itte ein vordefiniertes Feld auswählen" prompt="bitte einen Antragstyp auswählen" xr:uid="{C8A59B89-CC8B-4832-90E3-01536159EBD8}">
          <x14:formula1>
            <xm:f>TAB!$B$33:$B$44</xm:f>
          </x14:formula1>
          <xm:sqref>B9:C9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095C-C179-4288-BBFD-1B7BD6ABC710}">
  <dimension ref="A3:D44"/>
  <sheetViews>
    <sheetView topLeftCell="A22" zoomScale="175" zoomScaleNormal="175" workbookViewId="0">
      <selection activeCell="B26" sqref="B26"/>
    </sheetView>
  </sheetViews>
  <sheetFormatPr baseColWidth="10" defaultRowHeight="15" x14ac:dyDescent="0.25"/>
  <cols>
    <col min="1" max="1" width="8" style="1" customWidth="1"/>
    <col min="2" max="2" width="67.140625" customWidth="1"/>
    <col min="3" max="3" width="12.28515625" bestFit="1" customWidth="1"/>
  </cols>
  <sheetData>
    <row r="3" spans="1:4" x14ac:dyDescent="0.25">
      <c r="A3" s="1" t="s">
        <v>15</v>
      </c>
      <c r="B3" t="s">
        <v>13</v>
      </c>
      <c r="C3" t="s">
        <v>14</v>
      </c>
    </row>
    <row r="4" spans="1:4" x14ac:dyDescent="0.25">
      <c r="A4" s="5">
        <v>0</v>
      </c>
      <c r="B4" s="2" t="s">
        <v>5</v>
      </c>
      <c r="C4" s="3">
        <v>100</v>
      </c>
    </row>
    <row r="5" spans="1:4" x14ac:dyDescent="0.25">
      <c r="A5" s="5">
        <v>1</v>
      </c>
      <c r="B5" s="2" t="s">
        <v>6</v>
      </c>
      <c r="C5" s="3">
        <v>150</v>
      </c>
    </row>
    <row r="6" spans="1:4" x14ac:dyDescent="0.25">
      <c r="A6" s="5">
        <v>501</v>
      </c>
      <c r="B6" s="2" t="s">
        <v>7</v>
      </c>
      <c r="C6" s="3">
        <v>200</v>
      </c>
    </row>
    <row r="7" spans="1:4" x14ac:dyDescent="0.25">
      <c r="A7" s="5">
        <v>1001</v>
      </c>
      <c r="B7" s="2" t="s">
        <v>8</v>
      </c>
      <c r="C7" s="3">
        <v>250</v>
      </c>
    </row>
    <row r="8" spans="1:4" x14ac:dyDescent="0.25">
      <c r="A8" s="5">
        <v>2501</v>
      </c>
      <c r="B8" s="2" t="s">
        <v>9</v>
      </c>
      <c r="C8" s="4">
        <v>300</v>
      </c>
    </row>
    <row r="9" spans="1:4" x14ac:dyDescent="0.25">
      <c r="A9" s="5"/>
      <c r="B9" s="2"/>
      <c r="C9" s="4"/>
    </row>
    <row r="10" spans="1:4" x14ac:dyDescent="0.25">
      <c r="B10" s="6" t="s">
        <v>12</v>
      </c>
      <c r="C10" s="7" t="s">
        <v>14</v>
      </c>
      <c r="D10" t="s">
        <v>22</v>
      </c>
    </row>
    <row r="11" spans="1:4" x14ac:dyDescent="0.25">
      <c r="B11" s="6" t="s">
        <v>34</v>
      </c>
      <c r="C11" s="8">
        <v>200</v>
      </c>
      <c r="D11" s="1" t="s">
        <v>23</v>
      </c>
    </row>
    <row r="12" spans="1:4" x14ac:dyDescent="0.25">
      <c r="B12" s="6" t="s">
        <v>38</v>
      </c>
      <c r="C12" s="8">
        <v>200</v>
      </c>
      <c r="D12" s="1" t="s">
        <v>23</v>
      </c>
    </row>
    <row r="13" spans="1:4" x14ac:dyDescent="0.25">
      <c r="B13" s="2" t="s">
        <v>37</v>
      </c>
      <c r="C13" s="4">
        <v>200</v>
      </c>
      <c r="D13" s="1" t="s">
        <v>24</v>
      </c>
    </row>
    <row r="14" spans="1:4" x14ac:dyDescent="0.25">
      <c r="B14" s="6" t="s">
        <v>11</v>
      </c>
      <c r="C14" s="8">
        <v>0</v>
      </c>
      <c r="D14" s="1" t="s">
        <v>23</v>
      </c>
    </row>
    <row r="15" spans="1:4" x14ac:dyDescent="0.25">
      <c r="B15" s="6" t="s">
        <v>16</v>
      </c>
      <c r="C15" s="8">
        <v>100</v>
      </c>
      <c r="D15" s="1" t="s">
        <v>24</v>
      </c>
    </row>
    <row r="16" spans="1:4" x14ac:dyDescent="0.25">
      <c r="B16" s="6" t="s">
        <v>17</v>
      </c>
      <c r="C16" s="8">
        <v>60</v>
      </c>
      <c r="D16" s="1" t="s">
        <v>24</v>
      </c>
    </row>
    <row r="17" spans="1:4" x14ac:dyDescent="0.25">
      <c r="B17" s="6" t="s">
        <v>18</v>
      </c>
      <c r="C17" s="8">
        <v>60</v>
      </c>
      <c r="D17" s="1" t="s">
        <v>24</v>
      </c>
    </row>
    <row r="18" spans="1:4" x14ac:dyDescent="0.25">
      <c r="B18" s="6" t="s">
        <v>19</v>
      </c>
      <c r="C18" s="8">
        <v>60</v>
      </c>
      <c r="D18" s="1" t="s">
        <v>24</v>
      </c>
    </row>
    <row r="19" spans="1:4" x14ac:dyDescent="0.25">
      <c r="B19" s="9" t="s">
        <v>21</v>
      </c>
      <c r="C19" s="8">
        <v>60</v>
      </c>
      <c r="D19" s="1" t="s">
        <v>24</v>
      </c>
    </row>
    <row r="20" spans="1:4" x14ac:dyDescent="0.25">
      <c r="B20" s="9" t="s">
        <v>20</v>
      </c>
      <c r="C20" s="8">
        <v>60</v>
      </c>
      <c r="D20" s="1" t="s">
        <v>24</v>
      </c>
    </row>
    <row r="21" spans="1:4" x14ac:dyDescent="0.25">
      <c r="B21" s="2" t="s">
        <v>35</v>
      </c>
      <c r="C21" s="4">
        <v>30</v>
      </c>
      <c r="D21" s="1" t="s">
        <v>24</v>
      </c>
    </row>
    <row r="22" spans="1:4" x14ac:dyDescent="0.25">
      <c r="B22" s="2" t="s">
        <v>36</v>
      </c>
      <c r="C22" s="4">
        <v>60</v>
      </c>
      <c r="D22" s="1" t="s">
        <v>24</v>
      </c>
    </row>
    <row r="25" spans="1:4" x14ac:dyDescent="0.25">
      <c r="A25" s="1" t="s">
        <v>15</v>
      </c>
      <c r="B25" t="s">
        <v>39</v>
      </c>
      <c r="C25" t="s">
        <v>40</v>
      </c>
    </row>
    <row r="26" spans="1:4" x14ac:dyDescent="0.25">
      <c r="A26" s="5">
        <v>0</v>
      </c>
      <c r="B26" s="2" t="s">
        <v>66</v>
      </c>
      <c r="C26" s="3">
        <v>100</v>
      </c>
    </row>
    <row r="27" spans="1:4" x14ac:dyDescent="0.25">
      <c r="A27" s="5">
        <v>1</v>
      </c>
      <c r="B27" s="2" t="s">
        <v>67</v>
      </c>
      <c r="C27" s="3">
        <v>150</v>
      </c>
    </row>
    <row r="28" spans="1:4" x14ac:dyDescent="0.25">
      <c r="A28" s="5">
        <v>501</v>
      </c>
      <c r="B28" s="2" t="s">
        <v>68</v>
      </c>
      <c r="C28" s="3">
        <v>200</v>
      </c>
    </row>
    <row r="29" spans="1:4" x14ac:dyDescent="0.25">
      <c r="A29" s="5">
        <v>1001</v>
      </c>
      <c r="B29" s="2" t="s">
        <v>69</v>
      </c>
      <c r="C29" s="3">
        <v>250</v>
      </c>
    </row>
    <row r="30" spans="1:4" x14ac:dyDescent="0.25">
      <c r="A30" s="5">
        <v>2501</v>
      </c>
      <c r="B30" s="2" t="s">
        <v>70</v>
      </c>
      <c r="C30" s="4">
        <v>300</v>
      </c>
    </row>
    <row r="32" spans="1:4" x14ac:dyDescent="0.25">
      <c r="B32" s="6" t="s">
        <v>41</v>
      </c>
      <c r="C32" s="7" t="s">
        <v>40</v>
      </c>
      <c r="D32" t="s">
        <v>42</v>
      </c>
    </row>
    <row r="33" spans="2:4" x14ac:dyDescent="0.25">
      <c r="B33" s="6" t="s">
        <v>54</v>
      </c>
      <c r="C33" s="8">
        <v>200</v>
      </c>
      <c r="D33" s="1" t="s">
        <v>23</v>
      </c>
    </row>
    <row r="34" spans="2:4" x14ac:dyDescent="0.25">
      <c r="B34" s="6" t="s">
        <v>55</v>
      </c>
      <c r="C34" s="8">
        <v>200</v>
      </c>
      <c r="D34" s="1" t="s">
        <v>23</v>
      </c>
    </row>
    <row r="35" spans="2:4" x14ac:dyDescent="0.25">
      <c r="B35" s="2" t="s">
        <v>56</v>
      </c>
      <c r="C35" s="4">
        <v>200</v>
      </c>
      <c r="D35" s="1" t="s">
        <v>24</v>
      </c>
    </row>
    <row r="36" spans="2:4" x14ac:dyDescent="0.25">
      <c r="B36" s="6" t="s">
        <v>57</v>
      </c>
      <c r="C36" s="8">
        <v>0</v>
      </c>
      <c r="D36" s="1" t="s">
        <v>23</v>
      </c>
    </row>
    <row r="37" spans="2:4" x14ac:dyDescent="0.25">
      <c r="B37" s="6" t="s">
        <v>58</v>
      </c>
      <c r="C37" s="8">
        <v>100</v>
      </c>
      <c r="D37" s="1" t="s">
        <v>24</v>
      </c>
    </row>
    <row r="38" spans="2:4" x14ac:dyDescent="0.25">
      <c r="B38" s="6" t="s">
        <v>59</v>
      </c>
      <c r="C38" s="8">
        <v>60</v>
      </c>
      <c r="D38" s="1" t="s">
        <v>24</v>
      </c>
    </row>
    <row r="39" spans="2:4" x14ac:dyDescent="0.25">
      <c r="B39" s="6" t="s">
        <v>64</v>
      </c>
      <c r="C39" s="8">
        <v>60</v>
      </c>
      <c r="D39" s="1" t="s">
        <v>24</v>
      </c>
    </row>
    <row r="40" spans="2:4" x14ac:dyDescent="0.25">
      <c r="B40" s="6" t="s">
        <v>65</v>
      </c>
      <c r="C40" s="8">
        <v>60</v>
      </c>
      <c r="D40" s="1" t="s">
        <v>24</v>
      </c>
    </row>
    <row r="41" spans="2:4" x14ac:dyDescent="0.25">
      <c r="B41" s="9" t="s">
        <v>63</v>
      </c>
      <c r="C41" s="8">
        <v>60</v>
      </c>
      <c r="D41" s="1" t="s">
        <v>24</v>
      </c>
    </row>
    <row r="42" spans="2:4" x14ac:dyDescent="0.25">
      <c r="B42" s="9" t="s">
        <v>62</v>
      </c>
      <c r="C42" s="8">
        <v>60</v>
      </c>
      <c r="D42" s="1" t="s">
        <v>24</v>
      </c>
    </row>
    <row r="43" spans="2:4" x14ac:dyDescent="0.25">
      <c r="B43" s="2" t="s">
        <v>61</v>
      </c>
      <c r="C43" s="4">
        <v>30</v>
      </c>
      <c r="D43" s="1" t="s">
        <v>24</v>
      </c>
    </row>
    <row r="44" spans="2:4" x14ac:dyDescent="0.25">
      <c r="B44" s="2" t="s">
        <v>60</v>
      </c>
      <c r="C44" s="4">
        <v>60</v>
      </c>
      <c r="D44" s="1" t="s">
        <v>24</v>
      </c>
    </row>
  </sheetData>
  <sheetProtection sheet="1" objects="1" scenarios="1"/>
  <phoneticPr fontId="1" type="noConversion"/>
  <pageMargins left="0.7" right="0.7" top="0.78740157499999996" bottom="0.78740157499999996" header="0.3" footer="0.3"/>
  <pageSetup paperSize="9" orientation="portrait" horizontalDpi="4294967295" verticalDpi="4294967295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scheda IT</vt:lpstr>
      <vt:lpstr>scheda DE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2020-08-17T15:56:50Z</cp:lastPrinted>
  <dcterms:created xsi:type="dcterms:W3CDTF">2020-08-11T10:04:53Z</dcterms:created>
  <dcterms:modified xsi:type="dcterms:W3CDTF">2021-10-04T13:56:54Z</dcterms:modified>
</cp:coreProperties>
</file>